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.huyghe\Documents\TELETRAVAIL\RELECTURE\DAF_2025_000011 Location salle CMG\1_Passation\0_Besoin\2_Rédaction DCE\DCE avec RM CRC2 Moisson 23_07_25\"/>
    </mc:Choice>
  </mc:AlternateContent>
  <bookViews>
    <workbookView xWindow="0" yWindow="0" windowWidth="28800" windowHeight="12000"/>
  </bookViews>
  <sheets>
    <sheet name="BPU" sheetId="1" r:id="rId1"/>
    <sheet name="DQE" sheetId="2" r:id="rId2"/>
  </sheets>
  <definedNames>
    <definedName name="TVA">DQE!#REF!</definedName>
  </definedNames>
  <calcPr calcId="162913"/>
</workbook>
</file>

<file path=xl/calcChain.xml><?xml version="1.0" encoding="utf-8"?>
<calcChain xmlns="http://schemas.openxmlformats.org/spreadsheetml/2006/main">
  <c r="D40" i="2" l="1"/>
  <c r="E39" i="2"/>
  <c r="C41" i="2" l="1"/>
  <c r="C40" i="2"/>
  <c r="E44" i="2" l="1"/>
  <c r="D41" i="2"/>
  <c r="E41" i="2" s="1"/>
  <c r="E40" i="2"/>
  <c r="D36" i="2"/>
  <c r="E36" i="2" s="1"/>
  <c r="D35" i="2"/>
  <c r="E35" i="2" s="1"/>
  <c r="F35" i="2" s="1"/>
  <c r="D31" i="2"/>
  <c r="E31" i="2" s="1"/>
  <c r="D30" i="2"/>
  <c r="E30" i="2" s="1"/>
  <c r="D26" i="2"/>
  <c r="E26" i="2" s="1"/>
  <c r="F26" i="2" s="1"/>
  <c r="D25" i="2"/>
  <c r="E25" i="2" s="1"/>
  <c r="F25" i="2" s="1"/>
  <c r="D21" i="2"/>
  <c r="E21" i="2" s="1"/>
  <c r="D20" i="2"/>
  <c r="E20" i="2" s="1"/>
  <c r="C15" i="2"/>
  <c r="D16" i="2"/>
  <c r="E16" i="2" s="1"/>
  <c r="F16" i="2" s="1"/>
  <c r="D15" i="2"/>
  <c r="D11" i="2"/>
  <c r="E11" i="2" s="1"/>
  <c r="D10" i="2"/>
  <c r="E10" i="2" s="1"/>
  <c r="F10" i="2" s="1"/>
  <c r="D39" i="2"/>
  <c r="F39" i="2" s="1"/>
  <c r="D34" i="2"/>
  <c r="E34" i="2" s="1"/>
  <c r="D29" i="2"/>
  <c r="E29" i="2" s="1"/>
  <c r="D24" i="2"/>
  <c r="E24" i="2" s="1"/>
  <c r="F24" i="2" s="1"/>
  <c r="D19" i="2"/>
  <c r="E19" i="2" s="1"/>
  <c r="F19" i="2" s="1"/>
  <c r="D14" i="2"/>
  <c r="E14" i="2" s="1"/>
  <c r="F14" i="2" s="1"/>
  <c r="D9" i="2"/>
  <c r="E9" i="2" s="1"/>
  <c r="F9" i="2" s="1"/>
  <c r="F42" i="2" s="1"/>
  <c r="F36" i="2" l="1"/>
  <c r="F29" i="2"/>
  <c r="F11" i="2"/>
  <c r="F20" i="2"/>
  <c r="F30" i="2"/>
  <c r="F40" i="2"/>
  <c r="F34" i="2"/>
  <c r="F21" i="2"/>
  <c r="F31" i="2"/>
  <c r="F41" i="2"/>
  <c r="E15" i="2"/>
  <c r="F15" i="2" s="1"/>
</calcChain>
</file>

<file path=xl/sharedStrings.xml><?xml version="1.0" encoding="utf-8"?>
<sst xmlns="http://schemas.openxmlformats.org/spreadsheetml/2006/main" count="62" uniqueCount="37">
  <si>
    <t>Tranche de commande</t>
  </si>
  <si>
    <t>Prix forfaitaire pour une journée  en euros HT</t>
  </si>
  <si>
    <t>Date :</t>
  </si>
  <si>
    <t>cachet de la société :</t>
  </si>
  <si>
    <t>Taux de TVA :</t>
  </si>
  <si>
    <t xml:space="preserve">INTITULE DE LA PRESTATION ( prix incluant Montage et installations matériels) </t>
  </si>
  <si>
    <t>DAF n°2025-000011</t>
  </si>
  <si>
    <t xml:space="preserve">Location et aménagement d'1 salle de capacité 200 -350 places pour un effectif prévisionnel de 280 candidats - durée 1 journée </t>
  </si>
  <si>
    <t xml:space="preserve">Location et aménagement d'1 salle de capacité 200 -350 places pour un effectif prévisionnel de 250 candidats - durée 1 journée </t>
  </si>
  <si>
    <t>1 à 99</t>
  </si>
  <si>
    <t>100 à 199</t>
  </si>
  <si>
    <t>200 à 350</t>
  </si>
  <si>
    <t xml:space="preserve">Location et aménagement d'1 salle de capacité 100 à 199 places pour un effectif prévisionnel de 160 candidats - durée 1 journée </t>
  </si>
  <si>
    <t xml:space="preserve">Location et aménagement d'1 salle de capacité 100 à 199 places pour un effectif prévisionnel de 150 candidats - durée 1 journée </t>
  </si>
  <si>
    <t xml:space="preserve">Location et aménagement d'1 salle de capacité 100 à 199 places pour un effectif prévisionnel de 130 candidats - durée 1 journée </t>
  </si>
  <si>
    <t xml:space="preserve">Location et aménagement d'1 salle de capacité 100 à 199 places pour un effectif prévisionnel de 110 candidats - durée 1 journée </t>
  </si>
  <si>
    <t>Table</t>
  </si>
  <si>
    <t>Chaise</t>
  </si>
  <si>
    <t>prix unitaire en euros HT</t>
  </si>
  <si>
    <t>Prix en euros TTC</t>
  </si>
  <si>
    <t>DAF n°2025_000011</t>
  </si>
  <si>
    <t>Location ponctuelle de salles meublées d’examen et de concours au profit du ministère des armées</t>
  </si>
  <si>
    <t>1 à 199</t>
  </si>
  <si>
    <t>Location et aménagement d'une salle y compris mobiliers et matériels, hors table et chaises des candidats</t>
  </si>
  <si>
    <r>
      <t>Nom de la société : (</t>
    </r>
    <r>
      <rPr>
        <b/>
        <sz val="10"/>
        <color rgb="FFFF0000"/>
        <rFont val="Arial"/>
        <family val="2"/>
      </rPr>
      <t>à renseigner</t>
    </r>
    <r>
      <rPr>
        <b/>
        <sz val="10"/>
        <color rgb="FF000000"/>
        <rFont val="Arial"/>
        <family val="2"/>
      </rPr>
      <t xml:space="preserve">) </t>
    </r>
  </si>
  <si>
    <t>%</t>
  </si>
  <si>
    <t>1 à &gt; 200</t>
  </si>
  <si>
    <t>Prix € HT</t>
  </si>
  <si>
    <t>Qté</t>
  </si>
  <si>
    <t>Prix total € HT</t>
  </si>
  <si>
    <t>Taux TVA</t>
  </si>
  <si>
    <t>Prix total € TTC</t>
  </si>
  <si>
    <t>Location et aménagement d'une salle y compris mobiliers et matériels, hors tables et chaises des candidats</t>
  </si>
  <si>
    <r>
      <rPr>
        <b/>
        <sz val="14"/>
        <color rgb="FF000000"/>
        <rFont val="Arial"/>
        <family val="2"/>
      </rPr>
      <t xml:space="preserve">Bordereau de prix unitaire (BPU) </t>
    </r>
    <r>
      <rPr>
        <sz val="10"/>
        <color rgb="FF000000"/>
        <rFont val="Arial"/>
        <family val="2"/>
      </rPr>
      <t xml:space="preserve">
Location ponctuelle de salles meublées d’examen et de concours au profit du ministère des armées</t>
    </r>
  </si>
  <si>
    <t xml:space="preserve">ANNEXE 1  AU REGLEMENT DE LA CONSULTATION : DEVIS QUANTITATIF ESTIMATIF (DQE) </t>
  </si>
  <si>
    <t>Montant total TTC de la commande fictive annuelle :</t>
  </si>
  <si>
    <t>Location et aménagement d'1 salle de capacité 100 à 199 places pour un effectif prévisionnel de 100 candidats - durée 3 x 1 journée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</si>
</sst>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C]mmm\-yy"/>
  </numFmts>
  <fonts count="21" x14ac:knownFonts="1">
    <font>
      <sz val="10"/>
      <color rgb="FF000000"/>
      <name val="Liberation Sans"/>
      <family val="2"/>
    </font>
    <font>
      <sz val="10"/>
      <color rgb="FF000000"/>
      <name val="Liberation Sans"/>
      <family val="2"/>
    </font>
    <font>
      <b/>
      <sz val="10"/>
      <color rgb="FF000000"/>
      <name val="Liberation Sans"/>
      <family val="2"/>
    </font>
    <font>
      <sz val="10"/>
      <color rgb="FFFFFFFF"/>
      <name val="Liberation Sans"/>
      <family val="2"/>
    </font>
    <font>
      <sz val="10"/>
      <color rgb="FFCC0000"/>
      <name val="Liberation Sans"/>
      <family val="2"/>
    </font>
    <font>
      <b/>
      <sz val="10"/>
      <color rgb="FFFFFFFF"/>
      <name val="Liberation Sans"/>
      <family val="2"/>
    </font>
    <font>
      <i/>
      <sz val="10"/>
      <color rgb="FF808080"/>
      <name val="Liberation Sans"/>
      <family val="2"/>
    </font>
    <font>
      <sz val="10"/>
      <color rgb="FF006600"/>
      <name val="Liberation Sans"/>
      <family val="2"/>
    </font>
    <font>
      <b/>
      <sz val="24"/>
      <color rgb="FF000000"/>
      <name val="Liberation Sans"/>
      <family val="2"/>
    </font>
    <font>
      <sz val="18"/>
      <color rgb="FF000000"/>
      <name val="Liberation Sans"/>
      <family val="2"/>
    </font>
    <font>
      <sz val="12"/>
      <color rgb="FF000000"/>
      <name val="Liberation Sans"/>
      <family val="2"/>
    </font>
    <font>
      <u/>
      <sz val="10"/>
      <color rgb="FF0000EE"/>
      <name val="Liberation Sans"/>
      <family val="2"/>
    </font>
    <font>
      <sz val="10"/>
      <color rgb="FF996600"/>
      <name val="Liberation Sans"/>
      <family val="2"/>
    </font>
    <font>
      <sz val="10"/>
      <color rgb="FF333333"/>
      <name val="Liberation Sans"/>
      <family val="2"/>
    </font>
    <font>
      <b/>
      <i/>
      <u/>
      <sz val="10"/>
      <color rgb="FF000000"/>
      <name val="Liberation Sans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14"/>
      <color rgb="FF00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rgb="FFDDEBF7"/>
        <bgColor rgb="FFDDEBF7"/>
      </patternFill>
    </fill>
    <fill>
      <patternFill patternType="solid">
        <fgColor rgb="FFF7A327"/>
        <bgColor rgb="FFF7A327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rgb="FFFFFFFF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5"/>
        <bgColor indexed="64"/>
      </patternFill>
    </fill>
  </fills>
  <borders count="2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theme="0"/>
      </right>
      <top style="thin">
        <color rgb="FF000000"/>
      </top>
      <bottom/>
      <diagonal/>
    </border>
    <border>
      <left style="thin">
        <color rgb="FF000000"/>
      </left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20">
    <xf numFmtId="0" fontId="0" fillId="0" borderId="0"/>
    <xf numFmtId="0" fontId="13" fillId="8" borderId="1" applyNumberFormat="0" applyProtection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4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164" fontId="15" fillId="0" borderId="0" xfId="0" applyNumberFormat="1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15" fillId="0" borderId="3" xfId="0" applyFont="1" applyBorder="1" applyAlignment="1">
      <alignment horizontal="center"/>
    </xf>
    <xf numFmtId="0" fontId="15" fillId="14" borderId="10" xfId="0" applyFont="1" applyFill="1" applyBorder="1"/>
    <xf numFmtId="0" fontId="15" fillId="0" borderId="5" xfId="0" applyFont="1" applyBorder="1" applyAlignment="1">
      <alignment horizontal="center"/>
    </xf>
    <xf numFmtId="0" fontId="15" fillId="14" borderId="11" xfId="0" applyFont="1" applyFill="1" applyBorder="1"/>
    <xf numFmtId="0" fontId="15" fillId="14" borderId="8" xfId="0" applyFont="1" applyFill="1" applyBorder="1"/>
    <xf numFmtId="0" fontId="15" fillId="9" borderId="2" xfId="0" applyFont="1" applyFill="1" applyBorder="1" applyAlignment="1">
      <alignment horizontal="center" vertical="center"/>
    </xf>
    <xf numFmtId="0" fontId="15" fillId="13" borderId="2" xfId="0" applyFont="1" applyFill="1" applyBorder="1" applyAlignment="1">
      <alignment vertical="center"/>
    </xf>
    <xf numFmtId="164" fontId="15" fillId="0" borderId="0" xfId="0" applyNumberFormat="1" applyFont="1" applyAlignment="1">
      <alignment horizontal="left" vertical="center" wrapText="1"/>
    </xf>
    <xf numFmtId="0" fontId="18" fillId="15" borderId="2" xfId="0" applyFont="1" applyFill="1" applyBorder="1" applyAlignment="1">
      <alignment horizontal="center" vertical="center"/>
    </xf>
    <xf numFmtId="0" fontId="18" fillId="15" borderId="2" xfId="0" applyFont="1" applyFill="1" applyBorder="1" applyAlignment="1">
      <alignment horizontal="center" vertical="center" wrapText="1"/>
    </xf>
    <xf numFmtId="9" fontId="0" fillId="10" borderId="6" xfId="19" applyNumberFormat="1" applyFont="1" applyFill="1" applyBorder="1" applyAlignment="1">
      <alignment horizontal="center" vertical="center"/>
    </xf>
    <xf numFmtId="0" fontId="15" fillId="12" borderId="3" xfId="0" applyFont="1" applyFill="1" applyBorder="1"/>
    <xf numFmtId="0" fontId="15" fillId="12" borderId="4" xfId="0" applyFont="1" applyFill="1" applyBorder="1"/>
    <xf numFmtId="0" fontId="15" fillId="16" borderId="2" xfId="0" applyFont="1" applyFill="1" applyBorder="1" applyAlignment="1">
      <alignment vertical="center"/>
    </xf>
    <xf numFmtId="0" fontId="15" fillId="0" borderId="0" xfId="0" applyFont="1"/>
    <xf numFmtId="0" fontId="16" fillId="0" borderId="0" xfId="0" applyFont="1" applyAlignment="1">
      <alignment horizontal="center" vertical="center"/>
    </xf>
    <xf numFmtId="164" fontId="17" fillId="0" borderId="12" xfId="0" applyNumberFormat="1" applyFont="1" applyBorder="1" applyAlignment="1">
      <alignment horizontal="left" vertical="center" wrapText="1"/>
    </xf>
    <xf numFmtId="0" fontId="15" fillId="0" borderId="14" xfId="0" applyFont="1" applyBorder="1"/>
    <xf numFmtId="0" fontId="17" fillId="0" borderId="14" xfId="0" applyFont="1" applyBorder="1"/>
    <xf numFmtId="0" fontId="15" fillId="0" borderId="15" xfId="0" applyFont="1" applyBorder="1"/>
    <xf numFmtId="0" fontId="15" fillId="15" borderId="9" xfId="0" applyFont="1" applyFill="1" applyBorder="1" applyAlignment="1">
      <alignment horizontal="center" vertical="center"/>
    </xf>
    <xf numFmtId="0" fontId="15" fillId="15" borderId="12" xfId="0" applyFont="1" applyFill="1" applyBorder="1" applyAlignment="1">
      <alignment horizontal="center" vertical="center"/>
    </xf>
    <xf numFmtId="0" fontId="17" fillId="0" borderId="19" xfId="0" applyFont="1" applyBorder="1"/>
    <xf numFmtId="0" fontId="15" fillId="0" borderId="20" xfId="0" applyFont="1" applyBorder="1"/>
    <xf numFmtId="0" fontId="15" fillId="0" borderId="21" xfId="0" applyFont="1" applyBorder="1"/>
    <xf numFmtId="0" fontId="15" fillId="0" borderId="22" xfId="0" applyFont="1" applyBorder="1"/>
    <xf numFmtId="0" fontId="15" fillId="0" borderId="0" xfId="0" applyFont="1" applyBorder="1"/>
    <xf numFmtId="0" fontId="15" fillId="0" borderId="23" xfId="0" applyFont="1" applyBorder="1"/>
    <xf numFmtId="0" fontId="15" fillId="0" borderId="24" xfId="0" applyFont="1" applyBorder="1"/>
    <xf numFmtId="0" fontId="15" fillId="0" borderId="25" xfId="0" applyFont="1" applyBorder="1"/>
    <xf numFmtId="0" fontId="15" fillId="0" borderId="26" xfId="0" applyFont="1" applyBorder="1"/>
    <xf numFmtId="0" fontId="15" fillId="0" borderId="0" xfId="0" applyFont="1" applyAlignment="1"/>
    <xf numFmtId="0" fontId="15" fillId="0" borderId="13" xfId="0" applyFont="1" applyBorder="1"/>
    <xf numFmtId="9" fontId="15" fillId="0" borderId="13" xfId="0" applyNumberFormat="1" applyFont="1" applyBorder="1" applyAlignment="1">
      <alignment horizontal="right"/>
    </xf>
    <xf numFmtId="0" fontId="15" fillId="0" borderId="12" xfId="0" applyFont="1" applyBorder="1"/>
    <xf numFmtId="0" fontId="15" fillId="17" borderId="13" xfId="0" applyFont="1" applyFill="1" applyBorder="1"/>
    <xf numFmtId="0" fontId="15" fillId="0" borderId="0" xfId="0" applyFont="1"/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9" borderId="4" xfId="0" applyFont="1" applyFill="1" applyBorder="1" applyAlignment="1">
      <alignment horizontal="left" vertical="center"/>
    </xf>
    <xf numFmtId="0" fontId="15" fillId="9" borderId="7" xfId="0" applyFont="1" applyFill="1" applyBorder="1" applyAlignment="1">
      <alignment horizontal="left" vertical="center"/>
    </xf>
    <xf numFmtId="164" fontId="15" fillId="0" borderId="16" xfId="0" applyNumberFormat="1" applyFont="1" applyBorder="1" applyAlignment="1">
      <alignment horizontal="center" vertical="center" wrapText="1"/>
    </xf>
    <xf numFmtId="0" fontId="0" fillId="0" borderId="17" xfId="0" applyBorder="1" applyAlignment="1"/>
    <xf numFmtId="0" fontId="0" fillId="0" borderId="18" xfId="0" applyBorder="1" applyAlignment="1"/>
    <xf numFmtId="0" fontId="16" fillId="0" borderId="0" xfId="0" applyFont="1" applyAlignment="1">
      <alignment horizontal="center" vertical="center"/>
    </xf>
    <xf numFmtId="0" fontId="17" fillId="11" borderId="27" xfId="0" applyFont="1" applyFill="1" applyBorder="1" applyAlignment="1">
      <alignment horizontal="center" vertical="center"/>
    </xf>
    <xf numFmtId="0" fontId="15" fillId="0" borderId="20" xfId="0" applyFont="1" applyBorder="1" applyAlignment="1"/>
  </cellXfs>
  <cellStyles count="20">
    <cellStyle name="Accent" xfId="2"/>
    <cellStyle name="Accent 1" xfId="3"/>
    <cellStyle name="Accent 2" xfId="4"/>
    <cellStyle name="Accent 3" xfId="5"/>
    <cellStyle name="Bad" xfId="6"/>
    <cellStyle name="Error" xfId="7"/>
    <cellStyle name="Footnote" xfId="8"/>
    <cellStyle name="Good" xfId="9"/>
    <cellStyle name="Heading" xfId="10"/>
    <cellStyle name="Heading 1" xfId="11"/>
    <cellStyle name="Heading 2" xfId="12"/>
    <cellStyle name="Hyperlink" xfId="13"/>
    <cellStyle name="Neutral" xfId="14"/>
    <cellStyle name="Normal" xfId="0" builtinId="0" customBuiltin="1"/>
    <cellStyle name="Note" xfId="1" builtinId="10" customBuiltin="1"/>
    <cellStyle name="Pourcentage" xfId="19" builtinId="5"/>
    <cellStyle name="Result" xfId="15"/>
    <cellStyle name="Status" xfId="16"/>
    <cellStyle name="Text" xfId="17"/>
    <cellStyle name="Warning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zoomScale="90" zoomScaleNormal="90" workbookViewId="0">
      <selection activeCell="A28" sqref="A28"/>
    </sheetView>
  </sheetViews>
  <sheetFormatPr baseColWidth="10" defaultRowHeight="12.75" x14ac:dyDescent="0.2"/>
  <cols>
    <col min="1" max="1" width="86.7109375" style="4" customWidth="1"/>
    <col min="2" max="2" width="13.42578125" style="4" customWidth="1"/>
    <col min="3" max="3" width="17" style="4" customWidth="1"/>
    <col min="4" max="4" width="14.7109375" style="4" customWidth="1"/>
    <col min="5" max="5" width="18.85546875" style="4" customWidth="1"/>
    <col min="6" max="1019" width="12.140625" style="4" customWidth="1"/>
    <col min="1020" max="1020" width="11.42578125" style="4" customWidth="1"/>
    <col min="1021" max="16384" width="11.42578125" style="4"/>
  </cols>
  <sheetData>
    <row r="1" spans="1:7" ht="20.25" customHeight="1" x14ac:dyDescent="0.2">
      <c r="A1" s="12" t="s">
        <v>20</v>
      </c>
    </row>
    <row r="2" spans="1:7" ht="31.5" customHeight="1" x14ac:dyDescent="0.2">
      <c r="A2" s="47" t="s">
        <v>33</v>
      </c>
      <c r="B2" s="48"/>
      <c r="C2" s="48"/>
      <c r="D2" s="48"/>
      <c r="E2" s="49"/>
    </row>
    <row r="3" spans="1:7" x14ac:dyDescent="0.2">
      <c r="A3" s="1"/>
      <c r="B3" s="1"/>
      <c r="F3" s="41"/>
      <c r="G3" s="41"/>
    </row>
    <row r="4" spans="1:7" ht="38.25" x14ac:dyDescent="0.2">
      <c r="A4" s="13" t="s">
        <v>5</v>
      </c>
      <c r="B4" s="14" t="s">
        <v>0</v>
      </c>
      <c r="C4" s="14" t="s">
        <v>1</v>
      </c>
      <c r="D4" s="14" t="s">
        <v>18</v>
      </c>
      <c r="E4" s="14" t="s">
        <v>19</v>
      </c>
      <c r="F4" s="3"/>
      <c r="G4" s="3"/>
    </row>
    <row r="5" spans="1:7" ht="16.5" customHeight="1" x14ac:dyDescent="0.2">
      <c r="A5" s="42" t="s">
        <v>32</v>
      </c>
      <c r="B5" s="5" t="s">
        <v>9</v>
      </c>
      <c r="C5" s="16"/>
      <c r="D5" s="6"/>
      <c r="E5" s="16"/>
    </row>
    <row r="6" spans="1:7" ht="16.5" customHeight="1" x14ac:dyDescent="0.2">
      <c r="A6" s="43"/>
      <c r="B6" s="7" t="s">
        <v>10</v>
      </c>
      <c r="C6" s="17"/>
      <c r="D6" s="8"/>
      <c r="E6" s="17"/>
    </row>
    <row r="7" spans="1:7" ht="16.5" customHeight="1" x14ac:dyDescent="0.2">
      <c r="A7" s="44"/>
      <c r="B7" s="7" t="s">
        <v>11</v>
      </c>
      <c r="C7" s="17"/>
      <c r="D7" s="9"/>
      <c r="E7" s="17"/>
    </row>
    <row r="8" spans="1:7" ht="16.5" customHeight="1" x14ac:dyDescent="0.2">
      <c r="A8" s="45" t="s">
        <v>16</v>
      </c>
      <c r="B8" s="10" t="s">
        <v>9</v>
      </c>
      <c r="C8" s="11"/>
      <c r="D8" s="18"/>
      <c r="E8" s="18"/>
    </row>
    <row r="9" spans="1:7" ht="16.5" customHeight="1" x14ac:dyDescent="0.2">
      <c r="A9" s="45"/>
      <c r="B9" s="10" t="s">
        <v>22</v>
      </c>
      <c r="C9" s="11"/>
      <c r="D9" s="18"/>
      <c r="E9" s="18"/>
    </row>
    <row r="10" spans="1:7" ht="16.5" customHeight="1" x14ac:dyDescent="0.2">
      <c r="A10" s="46"/>
      <c r="B10" s="10" t="s">
        <v>26</v>
      </c>
      <c r="C10" s="11"/>
      <c r="D10" s="18"/>
      <c r="E10" s="18"/>
    </row>
    <row r="11" spans="1:7" ht="16.5" customHeight="1" x14ac:dyDescent="0.2">
      <c r="A11" s="45" t="s">
        <v>17</v>
      </c>
      <c r="B11" s="10" t="s">
        <v>9</v>
      </c>
      <c r="C11" s="11"/>
      <c r="D11" s="18"/>
      <c r="E11" s="18"/>
    </row>
    <row r="12" spans="1:7" ht="16.5" customHeight="1" x14ac:dyDescent="0.2">
      <c r="A12" s="45"/>
      <c r="B12" s="10" t="s">
        <v>22</v>
      </c>
      <c r="C12" s="11"/>
      <c r="D12" s="18"/>
      <c r="E12" s="18"/>
    </row>
    <row r="13" spans="1:7" ht="16.5" customHeight="1" x14ac:dyDescent="0.2">
      <c r="A13" s="46"/>
      <c r="B13" s="10" t="s">
        <v>26</v>
      </c>
      <c r="C13" s="11"/>
      <c r="D13" s="18"/>
      <c r="E13" s="18"/>
    </row>
    <row r="14" spans="1:7" ht="13.5" thickBot="1" x14ac:dyDescent="0.25"/>
    <row r="15" spans="1:7" ht="13.5" thickBot="1" x14ac:dyDescent="0.25">
      <c r="A15" s="21" t="s">
        <v>24</v>
      </c>
      <c r="C15" s="2" t="s">
        <v>4</v>
      </c>
      <c r="D15" s="15" t="s">
        <v>25</v>
      </c>
    </row>
    <row r="16" spans="1:7" x14ac:dyDescent="0.2">
      <c r="A16" s="22"/>
    </row>
    <row r="17" spans="1:1" x14ac:dyDescent="0.2">
      <c r="A17" s="23" t="s">
        <v>3</v>
      </c>
    </row>
    <row r="18" spans="1:1" x14ac:dyDescent="0.2">
      <c r="A18" s="22"/>
    </row>
    <row r="19" spans="1:1" x14ac:dyDescent="0.2">
      <c r="A19" s="23" t="s">
        <v>2</v>
      </c>
    </row>
    <row r="20" spans="1:1" x14ac:dyDescent="0.2">
      <c r="A20" s="24"/>
    </row>
  </sheetData>
  <mergeCells count="5">
    <mergeCell ref="F3:G3"/>
    <mergeCell ref="A5:A7"/>
    <mergeCell ref="A8:A10"/>
    <mergeCell ref="A11:A13"/>
    <mergeCell ref="A2:E2"/>
  </mergeCells>
  <pageMargins left="0" right="0" top="0.39370078740157505" bottom="0.39370078740157505" header="0" footer="0"/>
  <pageSetup paperSize="9" fitToWidth="0" fitToHeight="0" orientation="portrait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4"/>
  <sheetViews>
    <sheetView zoomScale="80" zoomScaleNormal="80" workbookViewId="0">
      <selection activeCell="D40" sqref="D40"/>
    </sheetView>
  </sheetViews>
  <sheetFormatPr baseColWidth="10" defaultRowHeight="12.75" x14ac:dyDescent="0.2"/>
  <cols>
    <col min="1" max="1" width="4.28515625" style="19" customWidth="1"/>
    <col min="2" max="2" width="134.140625" style="19" customWidth="1"/>
    <col min="3" max="3" width="9.85546875" style="19" customWidth="1"/>
    <col min="4" max="4" width="15.5703125" style="19" customWidth="1"/>
    <col min="5" max="5" width="15.28515625" style="19" customWidth="1"/>
    <col min="6" max="6" width="16.85546875" style="19" customWidth="1"/>
    <col min="7" max="7" width="34.42578125" style="19" customWidth="1"/>
    <col min="8" max="8" width="11.42578125" style="19" customWidth="1"/>
    <col min="9" max="16384" width="11.42578125" style="19"/>
  </cols>
  <sheetData>
    <row r="1" spans="2:6" x14ac:dyDescent="0.2">
      <c r="B1" s="19" t="s">
        <v>6</v>
      </c>
    </row>
    <row r="2" spans="2:6" ht="15.75" x14ac:dyDescent="0.2">
      <c r="B2" s="50" t="s">
        <v>34</v>
      </c>
      <c r="C2" s="50"/>
      <c r="D2" s="50"/>
      <c r="E2" s="50"/>
    </row>
    <row r="3" spans="2:6" ht="15.75" x14ac:dyDescent="0.2">
      <c r="B3" s="20"/>
      <c r="C3" s="20"/>
      <c r="D3" s="20"/>
      <c r="E3" s="20"/>
    </row>
    <row r="4" spans="2:6" ht="15.75" x14ac:dyDescent="0.2">
      <c r="B4" s="50" t="s">
        <v>21</v>
      </c>
      <c r="C4" s="50"/>
      <c r="D4" s="50"/>
      <c r="E4" s="50"/>
    </row>
    <row r="5" spans="2:6" ht="15.75" x14ac:dyDescent="0.2">
      <c r="B5" s="20"/>
      <c r="C5" s="20"/>
      <c r="D5" s="20"/>
      <c r="E5" s="20"/>
    </row>
    <row r="7" spans="2:6" ht="26.25" customHeight="1" x14ac:dyDescent="0.2">
      <c r="B7" s="25" t="s">
        <v>5</v>
      </c>
      <c r="C7" s="26" t="s">
        <v>28</v>
      </c>
      <c r="D7" s="26" t="s">
        <v>27</v>
      </c>
      <c r="E7" s="26" t="s">
        <v>29</v>
      </c>
      <c r="F7" s="26" t="s">
        <v>31</v>
      </c>
    </row>
    <row r="8" spans="2:6" x14ac:dyDescent="0.2">
      <c r="B8" s="27" t="s">
        <v>7</v>
      </c>
      <c r="C8" s="39"/>
      <c r="D8" s="28"/>
      <c r="E8" s="39"/>
      <c r="F8" s="29"/>
    </row>
    <row r="9" spans="2:6" x14ac:dyDescent="0.2">
      <c r="B9" s="30" t="s">
        <v>32</v>
      </c>
      <c r="C9" s="22">
        <v>1</v>
      </c>
      <c r="D9" s="31">
        <f>BPU!C7</f>
        <v>0</v>
      </c>
      <c r="E9" s="22">
        <f>C9*D9</f>
        <v>0</v>
      </c>
      <c r="F9" s="32" t="e">
        <f>E9+(E9*$E$44)</f>
        <v>#VALUE!</v>
      </c>
    </row>
    <row r="10" spans="2:6" x14ac:dyDescent="0.2">
      <c r="B10" s="30" t="s">
        <v>16</v>
      </c>
      <c r="C10" s="22">
        <v>280</v>
      </c>
      <c r="D10" s="31">
        <f>BPU!D10</f>
        <v>0</v>
      </c>
      <c r="E10" s="22">
        <f t="shared" ref="E10:E11" si="0">C10*D10</f>
        <v>0</v>
      </c>
      <c r="F10" s="32" t="e">
        <f>E10+(E10*$E$44)</f>
        <v>#VALUE!</v>
      </c>
    </row>
    <row r="11" spans="2:6" x14ac:dyDescent="0.2">
      <c r="B11" s="33" t="s">
        <v>17</v>
      </c>
      <c r="C11" s="24">
        <v>280</v>
      </c>
      <c r="D11" s="34">
        <f>BPU!D13</f>
        <v>0</v>
      </c>
      <c r="E11" s="24">
        <f t="shared" si="0"/>
        <v>0</v>
      </c>
      <c r="F11" s="35" t="e">
        <f>E11+(E11*$E$44)</f>
        <v>#VALUE!</v>
      </c>
    </row>
    <row r="13" spans="2:6" x14ac:dyDescent="0.2">
      <c r="B13" s="27" t="s">
        <v>8</v>
      </c>
      <c r="C13" s="39"/>
      <c r="D13" s="28"/>
      <c r="E13" s="39"/>
      <c r="F13" s="29"/>
    </row>
    <row r="14" spans="2:6" x14ac:dyDescent="0.2">
      <c r="B14" s="30" t="s">
        <v>23</v>
      </c>
      <c r="C14" s="22">
        <v>1</v>
      </c>
      <c r="D14" s="31">
        <f>BPU!C7</f>
        <v>0</v>
      </c>
      <c r="E14" s="22">
        <f>C14*D14</f>
        <v>0</v>
      </c>
      <c r="F14" s="32" t="e">
        <f>E14+(E14*$E$44)</f>
        <v>#VALUE!</v>
      </c>
    </row>
    <row r="15" spans="2:6" x14ac:dyDescent="0.2">
      <c r="B15" s="30" t="s">
        <v>16</v>
      </c>
      <c r="C15" s="22">
        <f>250</f>
        <v>250</v>
      </c>
      <c r="D15" s="31">
        <f>BPU!D10</f>
        <v>0</v>
      </c>
      <c r="E15" s="22">
        <f t="shared" ref="E15:E16" si="1">C15*D15</f>
        <v>0</v>
      </c>
      <c r="F15" s="32" t="e">
        <f>E15+(E15*$E$44)</f>
        <v>#VALUE!</v>
      </c>
    </row>
    <row r="16" spans="2:6" x14ac:dyDescent="0.2">
      <c r="B16" s="33" t="s">
        <v>17</v>
      </c>
      <c r="C16" s="24">
        <v>250</v>
      </c>
      <c r="D16" s="34">
        <f>BPU!D13</f>
        <v>0</v>
      </c>
      <c r="E16" s="24">
        <f t="shared" si="1"/>
        <v>0</v>
      </c>
      <c r="F16" s="35" t="e">
        <f>E16+(E16*$E$44)</f>
        <v>#VALUE!</v>
      </c>
    </row>
    <row r="18" spans="2:6" x14ac:dyDescent="0.2">
      <c r="B18" s="27" t="s">
        <v>12</v>
      </c>
      <c r="C18" s="39"/>
      <c r="D18" s="28"/>
      <c r="E18" s="39"/>
      <c r="F18" s="29"/>
    </row>
    <row r="19" spans="2:6" x14ac:dyDescent="0.2">
      <c r="B19" s="30" t="s">
        <v>32</v>
      </c>
      <c r="C19" s="22">
        <v>1</v>
      </c>
      <c r="D19" s="31">
        <f>BPU!C6</f>
        <v>0</v>
      </c>
      <c r="E19" s="22">
        <f>C19*D19</f>
        <v>0</v>
      </c>
      <c r="F19" s="32" t="e">
        <f>E19+(E19*$E$44)</f>
        <v>#VALUE!</v>
      </c>
    </row>
    <row r="20" spans="2:6" x14ac:dyDescent="0.2">
      <c r="B20" s="30" t="s">
        <v>16</v>
      </c>
      <c r="C20" s="22">
        <v>160</v>
      </c>
      <c r="D20" s="31">
        <f>BPU!D9</f>
        <v>0</v>
      </c>
      <c r="E20" s="22">
        <f t="shared" ref="E20:E41" si="2">C20*D20</f>
        <v>0</v>
      </c>
      <c r="F20" s="32" t="e">
        <f>E20+(E20*$E$44)</f>
        <v>#VALUE!</v>
      </c>
    </row>
    <row r="21" spans="2:6" x14ac:dyDescent="0.2">
      <c r="B21" s="33" t="s">
        <v>17</v>
      </c>
      <c r="C21" s="24">
        <v>160</v>
      </c>
      <c r="D21" s="34">
        <f>BPU!D12</f>
        <v>0</v>
      </c>
      <c r="E21" s="24">
        <f t="shared" si="2"/>
        <v>0</v>
      </c>
      <c r="F21" s="35" t="e">
        <f>E21+(E21*$E$44)</f>
        <v>#VALUE!</v>
      </c>
    </row>
    <row r="23" spans="2:6" x14ac:dyDescent="0.2">
      <c r="B23" s="27" t="s">
        <v>13</v>
      </c>
      <c r="C23" s="39"/>
      <c r="D23" s="28"/>
      <c r="E23" s="39"/>
      <c r="F23" s="29"/>
    </row>
    <row r="24" spans="2:6" x14ac:dyDescent="0.2">
      <c r="B24" s="30" t="s">
        <v>32</v>
      </c>
      <c r="C24" s="22">
        <v>1</v>
      </c>
      <c r="D24" s="31">
        <f>BPU!C6</f>
        <v>0</v>
      </c>
      <c r="E24" s="22">
        <f t="shared" si="2"/>
        <v>0</v>
      </c>
      <c r="F24" s="32" t="e">
        <f>E24+(E24*$E$44)</f>
        <v>#VALUE!</v>
      </c>
    </row>
    <row r="25" spans="2:6" x14ac:dyDescent="0.2">
      <c r="B25" s="30" t="s">
        <v>16</v>
      </c>
      <c r="C25" s="22">
        <v>150</v>
      </c>
      <c r="D25" s="31">
        <f>BPU!D9</f>
        <v>0</v>
      </c>
      <c r="E25" s="22">
        <f t="shared" si="2"/>
        <v>0</v>
      </c>
      <c r="F25" s="32" t="e">
        <f>E25+(E25*$E$44)</f>
        <v>#VALUE!</v>
      </c>
    </row>
    <row r="26" spans="2:6" x14ac:dyDescent="0.2">
      <c r="B26" s="33" t="s">
        <v>17</v>
      </c>
      <c r="C26" s="24">
        <v>150</v>
      </c>
      <c r="D26" s="34">
        <f>BPU!D12</f>
        <v>0</v>
      </c>
      <c r="E26" s="24">
        <f t="shared" si="2"/>
        <v>0</v>
      </c>
      <c r="F26" s="35" t="e">
        <f>E26+(E26*$E$44)</f>
        <v>#VALUE!</v>
      </c>
    </row>
    <row r="28" spans="2:6" x14ac:dyDescent="0.2">
      <c r="B28" s="27" t="s">
        <v>14</v>
      </c>
      <c r="C28" s="39"/>
      <c r="D28" s="28"/>
      <c r="E28" s="39"/>
      <c r="F28" s="29"/>
    </row>
    <row r="29" spans="2:6" x14ac:dyDescent="0.2">
      <c r="B29" s="30" t="s">
        <v>32</v>
      </c>
      <c r="C29" s="22">
        <v>1</v>
      </c>
      <c r="D29" s="31">
        <f>BPU!C6</f>
        <v>0</v>
      </c>
      <c r="E29" s="22">
        <f t="shared" si="2"/>
        <v>0</v>
      </c>
      <c r="F29" s="32" t="e">
        <f>E29+(E29*$E$44)</f>
        <v>#VALUE!</v>
      </c>
    </row>
    <row r="30" spans="2:6" x14ac:dyDescent="0.2">
      <c r="B30" s="30" t="s">
        <v>16</v>
      </c>
      <c r="C30" s="22">
        <v>130</v>
      </c>
      <c r="D30" s="31">
        <f>BPU!D9</f>
        <v>0</v>
      </c>
      <c r="E30" s="22">
        <f t="shared" si="2"/>
        <v>0</v>
      </c>
      <c r="F30" s="32" t="e">
        <f>E30+(E30*$E$44)</f>
        <v>#VALUE!</v>
      </c>
    </row>
    <row r="31" spans="2:6" x14ac:dyDescent="0.2">
      <c r="B31" s="33" t="s">
        <v>17</v>
      </c>
      <c r="C31" s="24">
        <v>130</v>
      </c>
      <c r="D31" s="34">
        <f>BPU!D12</f>
        <v>0</v>
      </c>
      <c r="E31" s="24">
        <f t="shared" si="2"/>
        <v>0</v>
      </c>
      <c r="F31" s="35" t="e">
        <f>E31+(E31*$E$44)</f>
        <v>#VALUE!</v>
      </c>
    </row>
    <row r="33" spans="2:6" x14ac:dyDescent="0.2">
      <c r="B33" s="27" t="s">
        <v>15</v>
      </c>
      <c r="C33" s="39"/>
      <c r="D33" s="28"/>
      <c r="E33" s="39"/>
      <c r="F33" s="29"/>
    </row>
    <row r="34" spans="2:6" x14ac:dyDescent="0.2">
      <c r="B34" s="30" t="s">
        <v>32</v>
      </c>
      <c r="C34" s="22">
        <v>1</v>
      </c>
      <c r="D34" s="31">
        <f>BPU!C6</f>
        <v>0</v>
      </c>
      <c r="E34" s="22">
        <f t="shared" si="2"/>
        <v>0</v>
      </c>
      <c r="F34" s="32" t="e">
        <f>E34+(E34*$E$44)</f>
        <v>#VALUE!</v>
      </c>
    </row>
    <row r="35" spans="2:6" x14ac:dyDescent="0.2">
      <c r="B35" s="30" t="s">
        <v>16</v>
      </c>
      <c r="C35" s="22">
        <v>110</v>
      </c>
      <c r="D35" s="31">
        <f>BPU!D9</f>
        <v>0</v>
      </c>
      <c r="E35" s="22">
        <f t="shared" si="2"/>
        <v>0</v>
      </c>
      <c r="F35" s="32" t="e">
        <f>E35+(E35*$E$44)</f>
        <v>#VALUE!</v>
      </c>
    </row>
    <row r="36" spans="2:6" x14ac:dyDescent="0.2">
      <c r="B36" s="33" t="s">
        <v>17</v>
      </c>
      <c r="C36" s="24">
        <v>110</v>
      </c>
      <c r="D36" s="34">
        <f>BPU!D12</f>
        <v>0</v>
      </c>
      <c r="E36" s="24">
        <f t="shared" si="2"/>
        <v>0</v>
      </c>
      <c r="F36" s="35" t="e">
        <f>E36+(E36*$E$44)</f>
        <v>#VALUE!</v>
      </c>
    </row>
    <row r="38" spans="2:6" x14ac:dyDescent="0.2">
      <c r="B38" s="27" t="s">
        <v>36</v>
      </c>
      <c r="C38" s="39"/>
      <c r="D38" s="28"/>
      <c r="E38" s="39"/>
      <c r="F38" s="29"/>
    </row>
    <row r="39" spans="2:6" x14ac:dyDescent="0.2">
      <c r="B39" s="30" t="s">
        <v>32</v>
      </c>
      <c r="C39" s="22">
        <v>3</v>
      </c>
      <c r="D39" s="31">
        <f>BPU!C6</f>
        <v>0</v>
      </c>
      <c r="E39" s="22">
        <f>C39*D39</f>
        <v>0</v>
      </c>
      <c r="F39" s="32" t="e">
        <f>E39+(E39*$E$44)</f>
        <v>#VALUE!</v>
      </c>
    </row>
    <row r="40" spans="2:6" x14ac:dyDescent="0.2">
      <c r="B40" s="30" t="s">
        <v>16</v>
      </c>
      <c r="C40" s="22">
        <f>3*100</f>
        <v>300</v>
      </c>
      <c r="D40" s="31">
        <f>BPU!D9</f>
        <v>0</v>
      </c>
      <c r="E40" s="22">
        <f t="shared" si="2"/>
        <v>0</v>
      </c>
      <c r="F40" s="32" t="e">
        <f>E40+(E40*$E$44)</f>
        <v>#VALUE!</v>
      </c>
    </row>
    <row r="41" spans="2:6" x14ac:dyDescent="0.2">
      <c r="B41" s="33" t="s">
        <v>17</v>
      </c>
      <c r="C41" s="24">
        <f>3*100</f>
        <v>300</v>
      </c>
      <c r="D41" s="34">
        <f>BPU!D12</f>
        <v>0</v>
      </c>
      <c r="E41" s="24">
        <f t="shared" si="2"/>
        <v>0</v>
      </c>
      <c r="F41" s="35" t="e">
        <f>E41+(E41*$E$44)</f>
        <v>#VALUE!</v>
      </c>
    </row>
    <row r="42" spans="2:6" x14ac:dyDescent="0.2">
      <c r="B42" s="51" t="s">
        <v>35</v>
      </c>
      <c r="C42" s="52"/>
      <c r="D42" s="52"/>
      <c r="E42" s="52"/>
      <c r="F42" s="40" t="e">
        <f>SUM(F9:F41)</f>
        <v>#VALUE!</v>
      </c>
    </row>
    <row r="43" spans="2:6" x14ac:dyDescent="0.2">
      <c r="D43" s="36"/>
    </row>
    <row r="44" spans="2:6" x14ac:dyDescent="0.2">
      <c r="D44" s="37" t="s">
        <v>30</v>
      </c>
      <c r="E44" s="38" t="str">
        <f>BPU!D15</f>
        <v>%</v>
      </c>
    </row>
  </sheetData>
  <mergeCells count="3">
    <mergeCell ref="B2:E2"/>
    <mergeCell ref="B4:E4"/>
    <mergeCell ref="B42:E42"/>
  </mergeCells>
  <pageMargins left="0.70000000000000007" right="0.70000000000000007" top="0.75" bottom="0.75" header="0.30000000000000004" footer="0.30000000000000004"/>
  <pageSetup paperSize="9" fitToWidth="0" fitToHeight="0" orientation="portrait" r:id="rId1"/>
  <ignoredErrors>
    <ignoredError sqref="F9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76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PLASSART Nathan Apprenti</dc:creator>
  <cp:lastModifiedBy>HUYGHE Cecile AAE</cp:lastModifiedBy>
  <cp:revision>54</cp:revision>
  <dcterms:created xsi:type="dcterms:W3CDTF">2025-05-13T13:22:33Z</dcterms:created>
  <dcterms:modified xsi:type="dcterms:W3CDTF">2025-07-24T08:27:12Z</dcterms:modified>
</cp:coreProperties>
</file>